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95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<sst xmlns="http://schemas.openxmlformats.org/spreadsheetml/2006/main" count="17" uniqueCount="17">
  <si>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Noise Factor</t>
  </si>
  <si>
    <t>Noise Figure (dB)</t>
  </si>
  <si>
    <t>Y factor (dB)</t>
  </si>
  <si>
    <t>dB   NF</t>
  </si>
  <si>
    <t>dB  Gain</t>
  </si>
  <si>
    <t>Noise source off (dBm)</t>
  </si>
  <si>
    <t>Noise source on (dBm)</t>
  </si>
  <si>
    <t>INSTRUMENT ONLY CALIBRATION</t>
  </si>
  <si>
    <t>SOURCE ENR (dB)</t>
  </si>
  <si>
    <t>GREEN TEXT = REQUIRED USER INPUT</t>
  </si>
  <si>
    <t>EUT* IN CIRCUIT</t>
  </si>
  <si>
    <t xml:space="preserve"> * Equipment Under Test</t>
  </si>
  <si>
    <t>EUT RESULT</t>
  </si>
  <si>
    <t>Spectrum Analyser ToolKit SAT1 noise figure calculator with 2nd stage correction      ©2017 Continental Compliance Ltd</t>
  </si>
  <si>
    <t>Single stage measurement result</t>
  </si>
  <si>
    <t>V1.1</t>
  </si>
  <si>
    <t>or single stage measurement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</si>
</sst>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Calibri"/>
      <family val="2"/>
    </font>
    <font>
      <sz val="11"/>
      <color indexed="26"/>
      <name val="Calibri"/>
      <family val="2"/>
    </font>
    <font>
      <b/>
      <sz val="8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8"/>
      <color indexed="56"/>
      <name val="Calibri"/>
      <family val="2"/>
    </font>
    <font>
      <b/>
      <sz val="18"/>
      <color indexed="17"/>
      <name val="Calibri"/>
      <family val="2"/>
    </font>
    <font>
      <b/>
      <sz val="18"/>
      <color indexed="22"/>
      <name val="Calibri"/>
      <family val="2"/>
    </font>
    <font>
      <sz val="12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53"/>
      <name val="Calibri"/>
      <family val="2"/>
    </font>
    <font>
      <b/>
      <sz val="16"/>
      <color indexed="10"/>
      <name val="Calibri"/>
      <family val="2"/>
    </font>
    <font>
      <b/>
      <sz val="14"/>
      <color indexed="16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Calibri"/>
      <family val="2"/>
    </font>
    <font>
      <sz val="11"/>
      <color rgb="FFFEFCCA"/>
      <name val="Calibri"/>
      <family val="2"/>
    </font>
    <font>
      <b/>
      <sz val="8"/>
      <color theme="1"/>
      <name val="Calibri"/>
      <family val="2"/>
    </font>
    <font>
      <sz val="11"/>
      <color theme="0" tint="-0.24997000396251678"/>
      <name val="Calibri"/>
      <family val="2"/>
    </font>
    <font>
      <sz val="11"/>
      <color theme="3"/>
      <name val="Calibri"/>
      <family val="2"/>
    </font>
    <font>
      <b/>
      <sz val="14"/>
      <color rgb="FF002060"/>
      <name val="Calibri"/>
      <family val="2"/>
    </font>
    <font>
      <b/>
      <sz val="18"/>
      <color rgb="FF002060"/>
      <name val="Calibri"/>
      <family val="2"/>
    </font>
    <font>
      <b/>
      <sz val="18"/>
      <color rgb="FF00B050"/>
      <name val="Calibri"/>
      <family val="2"/>
    </font>
    <font>
      <b/>
      <sz val="18"/>
      <color theme="0" tint="-0.04997999966144562"/>
      <name val="Calibri"/>
      <family val="2"/>
    </font>
    <font>
      <sz val="12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theme="9"/>
      <name val="Calibri"/>
      <family val="2"/>
    </font>
    <font>
      <b/>
      <sz val="16"/>
      <color rgb="FFFF0000"/>
      <name val="Calibri"/>
      <family val="2"/>
    </font>
    <font>
      <b/>
      <sz val="11"/>
      <color theme="1" tint="0.24998000264167786"/>
      <name val="Calibri"/>
      <family val="2"/>
    </font>
    <font>
      <b/>
      <sz val="12"/>
      <color rgb="FF002060"/>
      <name val="Calibri"/>
      <family val="2"/>
    </font>
    <font>
      <b/>
      <sz val="14"/>
      <color theme="5" tint="-0.4999699890613556"/>
      <name val="Calibri"/>
      <family val="2"/>
    </font>
    <font>
      <sz val="12"/>
      <color theme="0"/>
      <name val="Calibri"/>
      <family val="2"/>
    </font>
    <font>
      <b/>
      <sz val="11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2" fontId="0" fillId="33" borderId="0" xfId="0" applyNumberFormat="1" applyFill="1" applyBorder="1" applyAlignment="1" applyProtection="1">
      <alignment wrapText="1"/>
      <protection/>
    </xf>
    <xf numFmtId="2" fontId="0" fillId="33" borderId="10" xfId="0" applyNumberFormat="1" applyFill="1" applyBorder="1" applyAlignment="1" applyProtection="1">
      <alignment horizontal="center" wrapText="1"/>
      <protection/>
    </xf>
    <xf numFmtId="2" fontId="50" fillId="33" borderId="0" xfId="0" applyNumberFormat="1" applyFont="1" applyFill="1" applyBorder="1" applyAlignment="1" applyProtection="1">
      <alignment horizontal="center" vertical="center"/>
      <protection/>
    </xf>
    <xf numFmtId="2" fontId="34" fillId="33" borderId="0" xfId="0" applyNumberFormat="1" applyFont="1" applyFill="1" applyBorder="1" applyAlignment="1" applyProtection="1">
      <alignment horizontal="left" wrapText="1"/>
      <protection/>
    </xf>
    <xf numFmtId="2" fontId="0" fillId="33" borderId="10" xfId="0" applyNumberFormat="1" applyFill="1" applyBorder="1" applyAlignment="1" applyProtection="1">
      <alignment wrapText="1"/>
      <protection/>
    </xf>
    <xf numFmtId="2" fontId="34" fillId="33" borderId="0" xfId="0" applyNumberFormat="1" applyFont="1" applyFill="1" applyBorder="1" applyAlignment="1" applyProtection="1">
      <alignment wrapText="1"/>
      <protection/>
    </xf>
    <xf numFmtId="2" fontId="51" fillId="33" borderId="0" xfId="0" applyNumberFormat="1" applyFont="1" applyFill="1" applyBorder="1" applyAlignment="1" applyProtection="1">
      <alignment horizontal="left" wrapText="1"/>
      <protection/>
    </xf>
    <xf numFmtId="2" fontId="51" fillId="33" borderId="11" xfId="0" applyNumberFormat="1" applyFont="1" applyFill="1" applyBorder="1" applyAlignment="1" applyProtection="1">
      <alignment horizontal="left" wrapText="1"/>
      <protection/>
    </xf>
    <xf numFmtId="2" fontId="0" fillId="34" borderId="0" xfId="0" applyNumberFormat="1" applyFill="1" applyAlignment="1" applyProtection="1">
      <alignment wrapText="1"/>
      <protection/>
    </xf>
    <xf numFmtId="2" fontId="0" fillId="34" borderId="0" xfId="0" applyNumberFormat="1" applyFill="1" applyAlignment="1" applyProtection="1">
      <alignment horizontal="center" wrapText="1"/>
      <protection/>
    </xf>
    <xf numFmtId="2" fontId="0" fillId="34" borderId="0" xfId="0" applyNumberFormat="1" applyFill="1" applyAlignment="1" applyProtection="1">
      <alignment/>
      <protection/>
    </xf>
    <xf numFmtId="2" fontId="0" fillId="34" borderId="0" xfId="0" applyNumberFormat="1" applyFill="1" applyBorder="1" applyAlignment="1" applyProtection="1">
      <alignment wrapText="1"/>
      <protection/>
    </xf>
    <xf numFmtId="2" fontId="0" fillId="34" borderId="10" xfId="0" applyNumberFormat="1" applyFill="1" applyBorder="1" applyAlignment="1" applyProtection="1">
      <alignment horizontal="center" wrapText="1"/>
      <protection/>
    </xf>
    <xf numFmtId="2" fontId="52" fillId="34" borderId="0" xfId="0" applyNumberFormat="1" applyFon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 horizontal="center" wrapText="1"/>
      <protection/>
    </xf>
    <xf numFmtId="2" fontId="0" fillId="34" borderId="12" xfId="0" applyNumberFormat="1" applyFill="1" applyBorder="1" applyAlignment="1" applyProtection="1">
      <alignment wrapText="1"/>
      <protection/>
    </xf>
    <xf numFmtId="2" fontId="53" fillId="34" borderId="0" xfId="0" applyNumberFormat="1" applyFont="1" applyFill="1" applyBorder="1" applyAlignment="1" applyProtection="1">
      <alignment wrapText="1"/>
      <protection/>
    </xf>
    <xf numFmtId="2" fontId="53" fillId="34" borderId="0" xfId="0" applyNumberFormat="1" applyFont="1" applyFill="1" applyBorder="1" applyAlignment="1" applyProtection="1">
      <alignment horizontal="center" wrapText="1"/>
      <protection/>
    </xf>
    <xf numFmtId="2" fontId="53" fillId="34" borderId="0" xfId="0" applyNumberFormat="1" applyFont="1" applyFill="1" applyBorder="1" applyAlignment="1" applyProtection="1">
      <alignment wrapText="1"/>
      <protection hidden="1"/>
    </xf>
    <xf numFmtId="2" fontId="53" fillId="34" borderId="0" xfId="0" applyNumberFormat="1" applyFont="1" applyFill="1" applyBorder="1" applyAlignment="1" applyProtection="1">
      <alignment horizontal="center" wrapText="1"/>
      <protection hidden="1"/>
    </xf>
    <xf numFmtId="2" fontId="53" fillId="34" borderId="0" xfId="0" applyNumberFormat="1" applyFont="1" applyFill="1" applyBorder="1" applyAlignment="1" applyProtection="1">
      <alignment horizontal="left" wrapText="1"/>
      <protection/>
    </xf>
    <xf numFmtId="2" fontId="37" fillId="34" borderId="0" xfId="0" applyNumberFormat="1" applyFont="1" applyFill="1" applyAlignment="1" applyProtection="1">
      <alignment wrapText="1"/>
      <protection/>
    </xf>
    <xf numFmtId="2" fontId="54" fillId="35" borderId="0" xfId="0" applyNumberFormat="1" applyFont="1" applyFill="1" applyBorder="1" applyAlignment="1" applyProtection="1">
      <alignment wrapText="1"/>
      <protection/>
    </xf>
    <xf numFmtId="2" fontId="55" fillId="33" borderId="13" xfId="0" applyNumberFormat="1" applyFont="1" applyFill="1" applyBorder="1" applyAlignment="1" applyProtection="1">
      <alignment horizontal="center" wrapText="1"/>
      <protection/>
    </xf>
    <xf numFmtId="2" fontId="55" fillId="33" borderId="14" xfId="0" applyNumberFormat="1" applyFont="1" applyFill="1" applyBorder="1" applyAlignment="1" applyProtection="1">
      <alignment horizontal="center" vertical="center" wrapText="1"/>
      <protection/>
    </xf>
    <xf numFmtId="2" fontId="56" fillId="33" borderId="15" xfId="0" applyNumberFormat="1" applyFont="1" applyFill="1" applyBorder="1" applyAlignment="1" applyProtection="1">
      <alignment horizontal="right" wrapText="1"/>
      <protection/>
    </xf>
    <xf numFmtId="2" fontId="57" fillId="33" borderId="16" xfId="0" applyNumberFormat="1" applyFont="1" applyFill="1" applyBorder="1" applyAlignment="1" applyProtection="1">
      <alignment horizontal="center" wrapText="1"/>
      <protection locked="0"/>
    </xf>
    <xf numFmtId="2" fontId="34" fillId="33" borderId="15" xfId="0" applyNumberFormat="1" applyFont="1" applyFill="1" applyBorder="1" applyAlignment="1" applyProtection="1">
      <alignment horizontal="left" wrapText="1"/>
      <protection/>
    </xf>
    <xf numFmtId="2" fontId="57" fillId="33" borderId="17" xfId="0" applyNumberFormat="1" applyFont="1" applyFill="1" applyBorder="1" applyAlignment="1" applyProtection="1">
      <alignment horizontal="center" wrapText="1"/>
      <protection locked="0"/>
    </xf>
    <xf numFmtId="2" fontId="0" fillId="33" borderId="18" xfId="0" applyNumberFormat="1" applyFill="1" applyBorder="1" applyAlignment="1" applyProtection="1">
      <alignment wrapText="1"/>
      <protection/>
    </xf>
    <xf numFmtId="2" fontId="0" fillId="33" borderId="19" xfId="0" applyNumberFormat="1" applyFill="1" applyBorder="1" applyAlignment="1" applyProtection="1">
      <alignment wrapText="1"/>
      <protection/>
    </xf>
    <xf numFmtId="2" fontId="56" fillId="33" borderId="20" xfId="0" applyNumberFormat="1" applyFont="1" applyFill="1" applyBorder="1" applyAlignment="1" applyProtection="1">
      <alignment horizontal="right" wrapText="1"/>
      <protection/>
    </xf>
    <xf numFmtId="2" fontId="57" fillId="33" borderId="21" xfId="0" applyNumberFormat="1" applyFont="1" applyFill="1" applyBorder="1" applyAlignment="1" applyProtection="1">
      <alignment horizontal="center" wrapText="1"/>
      <protection locked="0"/>
    </xf>
    <xf numFmtId="2" fontId="34" fillId="33" borderId="20" xfId="0" applyNumberFormat="1" applyFont="1" applyFill="1" applyBorder="1" applyAlignment="1" applyProtection="1">
      <alignment horizontal="left" wrapText="1"/>
      <protection/>
    </xf>
    <xf numFmtId="2" fontId="57" fillId="33" borderId="22" xfId="0" applyNumberFormat="1" applyFont="1" applyFill="1" applyBorder="1" applyAlignment="1" applyProtection="1">
      <alignment horizontal="center" wrapText="1"/>
      <protection locked="0"/>
    </xf>
    <xf numFmtId="2" fontId="0" fillId="33" borderId="23" xfId="0" applyNumberFormat="1" applyFill="1" applyBorder="1" applyAlignment="1" applyProtection="1">
      <alignment horizontal="left" wrapText="1"/>
      <protection/>
    </xf>
    <xf numFmtId="2" fontId="55" fillId="33" borderId="24" xfId="0" applyNumberFormat="1" applyFont="1" applyFill="1" applyBorder="1" applyAlignment="1" applyProtection="1">
      <alignment horizontal="right" vertical="top" wrapText="1"/>
      <protection/>
    </xf>
    <xf numFmtId="2" fontId="57" fillId="33" borderId="25" xfId="0" applyNumberFormat="1" applyFont="1" applyFill="1" applyBorder="1" applyAlignment="1" applyProtection="1">
      <alignment horizontal="center" vertical="center" wrapText="1"/>
      <protection locked="0"/>
    </xf>
    <xf numFmtId="2" fontId="58" fillId="33" borderId="14" xfId="0" applyNumberFormat="1" applyFont="1" applyFill="1" applyBorder="1" applyAlignment="1" applyProtection="1">
      <alignment horizontal="center" wrapText="1"/>
      <protection hidden="1"/>
    </xf>
    <xf numFmtId="2" fontId="0" fillId="32" borderId="26" xfId="0" applyNumberFormat="1" applyFill="1" applyBorder="1" applyAlignment="1" applyProtection="1">
      <alignment vertical="center" wrapText="1"/>
      <protection/>
    </xf>
    <xf numFmtId="2" fontId="2" fillId="32" borderId="27" xfId="0" applyNumberFormat="1" applyFont="1" applyFill="1" applyBorder="1" applyAlignment="1" applyProtection="1">
      <alignment vertical="center"/>
      <protection/>
    </xf>
    <xf numFmtId="2" fontId="59" fillId="32" borderId="27" xfId="0" applyNumberFormat="1" applyFont="1" applyFill="1" applyBorder="1" applyAlignment="1" applyProtection="1">
      <alignment vertical="center" wrapText="1"/>
      <protection/>
    </xf>
    <xf numFmtId="2" fontId="0" fillId="32" borderId="27" xfId="0" applyNumberFormat="1" applyFill="1" applyBorder="1" applyAlignment="1" applyProtection="1">
      <alignment vertical="center" wrapText="1"/>
      <protection/>
    </xf>
    <xf numFmtId="2" fontId="0" fillId="32" borderId="27" xfId="0" applyNumberFormat="1" applyFill="1" applyBorder="1" applyAlignment="1" applyProtection="1">
      <alignment horizontal="center" vertical="center" wrapText="1"/>
      <protection/>
    </xf>
    <xf numFmtId="2" fontId="37" fillId="34" borderId="0" xfId="0" applyNumberFormat="1" applyFont="1" applyFill="1" applyBorder="1" applyAlignment="1" applyProtection="1">
      <alignment horizontal="right" wrapText="1"/>
      <protection/>
    </xf>
    <xf numFmtId="2" fontId="60" fillId="35" borderId="12" xfId="0" applyNumberFormat="1" applyFont="1" applyFill="1" applyBorder="1" applyAlignment="1" applyProtection="1">
      <alignment horizontal="left"/>
      <protection/>
    </xf>
    <xf numFmtId="2" fontId="61" fillId="33" borderId="0" xfId="0" applyNumberFormat="1" applyFont="1" applyFill="1" applyBorder="1" applyAlignment="1" applyProtection="1">
      <alignment horizontal="right" wrapText="1"/>
      <protection/>
    </xf>
    <xf numFmtId="2" fontId="61" fillId="33" borderId="12" xfId="0" applyNumberFormat="1" applyFont="1" applyFill="1" applyBorder="1" applyAlignment="1" applyProtection="1">
      <alignment wrapText="1"/>
      <protection/>
    </xf>
    <xf numFmtId="2" fontId="61" fillId="33" borderId="11" xfId="0" applyNumberFormat="1" applyFont="1" applyFill="1" applyBorder="1" applyAlignment="1" applyProtection="1">
      <alignment horizontal="right" wrapText="1"/>
      <protection/>
    </xf>
    <xf numFmtId="2" fontId="61" fillId="33" borderId="28" xfId="0" applyNumberFormat="1" applyFont="1" applyFill="1" applyBorder="1" applyAlignment="1" applyProtection="1">
      <alignment wrapText="1"/>
      <protection/>
    </xf>
    <xf numFmtId="2" fontId="62" fillId="35" borderId="0" xfId="0" applyNumberFormat="1" applyFont="1" applyFill="1" applyBorder="1" applyAlignment="1" applyProtection="1">
      <alignment horizontal="center"/>
      <protection/>
    </xf>
    <xf numFmtId="2" fontId="63" fillId="32" borderId="29" xfId="0" applyNumberFormat="1" applyFont="1" applyFill="1" applyBorder="1" applyAlignment="1" applyProtection="1">
      <alignment vertical="center" wrapText="1"/>
      <protection/>
    </xf>
    <xf numFmtId="2" fontId="0" fillId="34" borderId="0" xfId="0" applyNumberFormat="1" applyFont="1" applyFill="1" applyBorder="1" applyAlignment="1" applyProtection="1">
      <alignment wrapText="1"/>
      <protection/>
    </xf>
    <xf numFmtId="2" fontId="0" fillId="36" borderId="10" xfId="0" applyNumberFormat="1" applyFill="1" applyBorder="1" applyAlignment="1" applyProtection="1">
      <alignment wrapText="1"/>
      <protection/>
    </xf>
    <xf numFmtId="2" fontId="64" fillId="36" borderId="0" xfId="0" applyNumberFormat="1" applyFont="1" applyFill="1" applyBorder="1" applyAlignment="1" applyProtection="1">
      <alignment horizontal="right" wrapText="1"/>
      <protection hidden="1"/>
    </xf>
    <xf numFmtId="2" fontId="65" fillId="36" borderId="12" xfId="0" applyNumberFormat="1" applyFont="1" applyFill="1" applyBorder="1" applyAlignment="1" applyProtection="1">
      <alignment horizontal="left" wrapText="1"/>
      <protection hidden="1"/>
    </xf>
    <xf numFmtId="2" fontId="0" fillId="36" borderId="30" xfId="0" applyNumberFormat="1" applyFill="1" applyBorder="1" applyAlignment="1" applyProtection="1">
      <alignment wrapText="1"/>
      <protection/>
    </xf>
    <xf numFmtId="2" fontId="0" fillId="36" borderId="11" xfId="0" applyNumberFormat="1" applyFont="1" applyFill="1" applyBorder="1" applyAlignment="1" applyProtection="1">
      <alignment wrapText="1"/>
      <protection/>
    </xf>
    <xf numFmtId="2" fontId="0" fillId="36" borderId="28" xfId="0" applyNumberFormat="1" applyFont="1" applyFill="1" applyBorder="1" applyAlignment="1" applyProtection="1">
      <alignment wrapText="1"/>
      <protection/>
    </xf>
    <xf numFmtId="2" fontId="66" fillId="36" borderId="0" xfId="0" applyNumberFormat="1" applyFont="1" applyFill="1" applyBorder="1" applyAlignment="1" applyProtection="1">
      <alignment wrapText="1"/>
      <protection hidden="1"/>
    </xf>
    <xf numFmtId="2" fontId="66" fillId="36" borderId="12" xfId="0" applyNumberFormat="1" applyFont="1" applyFill="1" applyBorder="1" applyAlignment="1" applyProtection="1">
      <alignment horizontal="center"/>
      <protection hidden="1"/>
    </xf>
    <xf numFmtId="2" fontId="67" fillId="36" borderId="0" xfId="0" applyNumberFormat="1" applyFont="1" applyFill="1" applyBorder="1" applyAlignment="1" applyProtection="1">
      <alignment wrapText="1"/>
      <protection/>
    </xf>
    <xf numFmtId="2" fontId="0" fillId="36" borderId="12" xfId="0" applyNumberFormat="1" applyFont="1" applyFill="1" applyBorder="1" applyAlignment="1" applyProtection="1">
      <alignment wrapText="1"/>
      <protection/>
    </xf>
    <xf numFmtId="2" fontId="0" fillId="5" borderId="26" xfId="0" applyNumberFormat="1" applyFill="1" applyBorder="1" applyAlignment="1" applyProtection="1">
      <alignment wrapText="1"/>
      <protection/>
    </xf>
    <xf numFmtId="2" fontId="0" fillId="5" borderId="29" xfId="0" applyNumberFormat="1" applyFont="1" applyFill="1" applyBorder="1" applyAlignment="1" applyProtection="1">
      <alignment wrapText="1"/>
      <protection/>
    </xf>
    <xf numFmtId="2" fontId="67" fillId="5" borderId="27" xfId="0" applyNumberFormat="1" applyFont="1" applyFill="1" applyBorder="1" applyAlignment="1" applyProtection="1">
      <alignment vertical="center" wrapText="1"/>
      <protection/>
    </xf>
    <xf numFmtId="2" fontId="0" fillId="33" borderId="13" xfId="0" applyNumberForma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1.57421875" style="11" customWidth="1"/>
    <col min="2" max="2" width="2.28125" style="9" customWidth="1"/>
    <col min="3" max="3" width="41.421875" style="9" customWidth="1"/>
    <col min="4" max="4" width="27.57421875" style="9" customWidth="1"/>
    <col min="5" max="5" width="0.9921875" style="9" customWidth="1"/>
    <col min="6" max="6" width="23.7109375" style="9" customWidth="1"/>
    <col min="7" max="7" width="1.8515625" style="9" customWidth="1"/>
    <col min="8" max="8" width="17.7109375" style="10" customWidth="1"/>
    <col min="9" max="9" width="14.28125" style="9" customWidth="1"/>
    <col min="10" max="10" width="2.00390625" style="9" customWidth="1"/>
    <col min="11" max="11" width="9.140625" style="9" customWidth="1"/>
    <col min="12" max="12" width="26.57421875" style="9" customWidth="1"/>
    <col min="13" max="13" width="21.28125" style="9" customWidth="1"/>
    <col min="14" max="17" width="9.140625" style="9" customWidth="1"/>
    <col min="18" max="16384" width="9.140625" style="11" customWidth="1"/>
  </cols>
  <sheetData>
    <row r="1" ht="20.25" customHeight="1"/>
    <row r="2" ht="9" customHeight="1" thickBot="1"/>
    <row r="3" spans="2:10" ht="24" customHeight="1">
      <c r="B3" s="40"/>
      <c r="C3" s="41" t="s">
        <v>13</v>
      </c>
      <c r="D3" s="42"/>
      <c r="E3" s="42"/>
      <c r="F3" s="42"/>
      <c r="G3" s="43"/>
      <c r="H3" s="44"/>
      <c r="I3" s="52"/>
      <c r="J3" s="12"/>
    </row>
    <row r="4" spans="2:10" ht="3.75" customHeight="1">
      <c r="B4" s="13"/>
      <c r="C4" s="14"/>
      <c r="D4" s="15"/>
      <c r="E4" s="12"/>
      <c r="F4" s="12"/>
      <c r="G4" s="12"/>
      <c r="H4" s="15"/>
      <c r="I4" s="16"/>
      <c r="J4" s="12"/>
    </row>
    <row r="5" spans="2:10" ht="42" customHeight="1">
      <c r="B5" s="2"/>
      <c r="C5" s="3" t="s">
        <v>9</v>
      </c>
      <c r="D5" s="24" t="s">
        <v>7</v>
      </c>
      <c r="E5" s="4"/>
      <c r="F5" s="25" t="s">
        <v>10</v>
      </c>
      <c r="G5" s="36"/>
      <c r="H5" s="37" t="s">
        <v>8</v>
      </c>
      <c r="I5" s="38">
        <v>9.9</v>
      </c>
      <c r="J5" s="12"/>
    </row>
    <row r="6" spans="2:10" ht="23.25">
      <c r="B6" s="5"/>
      <c r="C6" s="1"/>
      <c r="D6" s="67" t="s">
        <v>16</v>
      </c>
      <c r="E6" s="6"/>
      <c r="F6" s="39">
        <f>I5</f>
        <v>9.9</v>
      </c>
      <c r="G6" s="23"/>
      <c r="H6" s="51" t="s">
        <v>12</v>
      </c>
      <c r="I6" s="46"/>
      <c r="J6" s="12"/>
    </row>
    <row r="7" spans="2:10" ht="24.75" customHeight="1">
      <c r="B7" s="31"/>
      <c r="C7" s="32" t="s">
        <v>5</v>
      </c>
      <c r="D7" s="33">
        <v>-77.4</v>
      </c>
      <c r="E7" s="34">
        <f>10^(D7/10)</f>
        <v>1.8197008586099822E-08</v>
      </c>
      <c r="F7" s="35">
        <v>-53.5</v>
      </c>
      <c r="G7" s="7">
        <f>10^(F7/10)</f>
        <v>4.4668359215096296E-06</v>
      </c>
      <c r="H7" s="47">
        <f>10*LOG(H12)</f>
        <v>2.7633730779291072</v>
      </c>
      <c r="I7" s="48" t="s">
        <v>3</v>
      </c>
      <c r="J7" s="12"/>
    </row>
    <row r="8" spans="2:10" ht="28.5" customHeight="1" thickBot="1">
      <c r="B8" s="30"/>
      <c r="C8" s="26" t="s">
        <v>6</v>
      </c>
      <c r="D8" s="27">
        <v>-68.4</v>
      </c>
      <c r="E8" s="28">
        <f>10^(D8/10)</f>
        <v>1.4454397707459218E-07</v>
      </c>
      <c r="F8" s="29">
        <v>-45.6</v>
      </c>
      <c r="G8" s="8">
        <f>10^(F8/10)</f>
        <v>2.7542287033381592E-05</v>
      </c>
      <c r="H8" s="49">
        <f>10*LOG(H9)</f>
        <v>22.615853738723622</v>
      </c>
      <c r="I8" s="50" t="s">
        <v>4</v>
      </c>
      <c r="J8" s="12"/>
    </row>
    <row r="9" spans="2:10" ht="18.75" customHeight="1" thickBot="1">
      <c r="B9" s="12"/>
      <c r="C9" s="53"/>
      <c r="D9" s="53"/>
      <c r="E9" s="17"/>
      <c r="F9" s="22" t="s">
        <v>11</v>
      </c>
      <c r="G9" s="17"/>
      <c r="H9" s="18">
        <f>(G8-G7)/(E8-E7)</f>
        <v>182.63557399063097</v>
      </c>
      <c r="I9" s="45" t="s">
        <v>15</v>
      </c>
      <c r="J9" s="12"/>
    </row>
    <row r="10" spans="2:10" ht="24" customHeight="1">
      <c r="B10" s="64"/>
      <c r="C10" s="66" t="s">
        <v>14</v>
      </c>
      <c r="D10" s="65"/>
      <c r="E10" s="17"/>
      <c r="F10" s="22"/>
      <c r="G10" s="17"/>
      <c r="H10" s="18"/>
      <c r="I10" s="45"/>
      <c r="J10" s="12"/>
    </row>
    <row r="11" spans="2:10" ht="18.75" customHeight="1">
      <c r="B11" s="54"/>
      <c r="C11" s="62"/>
      <c r="D11" s="63"/>
      <c r="E11" s="17"/>
      <c r="F11" s="22"/>
      <c r="G11" s="17"/>
      <c r="H11" s="18"/>
      <c r="I11" s="45"/>
      <c r="J11" s="12"/>
    </row>
    <row r="12" spans="2:10" ht="15" customHeight="1">
      <c r="B12" s="54"/>
      <c r="C12" s="55" t="s">
        <v>2</v>
      </c>
      <c r="D12" s="56">
        <f>D8-D7</f>
        <v>9</v>
      </c>
      <c r="E12" s="19"/>
      <c r="F12" s="20">
        <f>F8-F7</f>
        <v>7.899999999999999</v>
      </c>
      <c r="G12" s="19"/>
      <c r="H12" s="21">
        <f>F13-((D13-1)/H9)</f>
        <v>1.8894582836159382</v>
      </c>
      <c r="I12" s="17"/>
      <c r="J12" s="12"/>
    </row>
    <row r="13" spans="2:10" ht="7.5" customHeight="1">
      <c r="B13" s="54"/>
      <c r="C13" s="60" t="s">
        <v>0</v>
      </c>
      <c r="D13" s="61">
        <f>10^(D14/10)</f>
        <v>1.4074571248623824</v>
      </c>
      <c r="E13" s="19"/>
      <c r="F13" s="20">
        <f>10^(F14/10)</f>
        <v>1.8916892680619546</v>
      </c>
      <c r="G13" s="19"/>
      <c r="H13" s="18"/>
      <c r="I13" s="17"/>
      <c r="J13" s="12"/>
    </row>
    <row r="14" spans="2:10" ht="17.25" customHeight="1">
      <c r="B14" s="54"/>
      <c r="C14" s="55" t="s">
        <v>1</v>
      </c>
      <c r="D14" s="56">
        <f>10*LOG(10^(I5/10)/(10^(D12/10)-1))</f>
        <v>1.484351738826798</v>
      </c>
      <c r="E14" s="19"/>
      <c r="F14" s="20">
        <f>10*LOG(10^(F6/10)/(10^(F12/10)-1))</f>
        <v>2.768498000103186</v>
      </c>
      <c r="G14" s="19"/>
      <c r="H14" s="18"/>
      <c r="I14" s="17"/>
      <c r="J14" s="12"/>
    </row>
    <row r="15" spans="2:10" ht="15.75" thickBot="1">
      <c r="B15" s="57"/>
      <c r="C15" s="58"/>
      <c r="D15" s="59"/>
      <c r="E15" s="17"/>
      <c r="F15" s="17"/>
      <c r="G15" s="17"/>
      <c r="H15" s="18"/>
      <c r="I15" s="17"/>
      <c r="J15" s="12"/>
    </row>
    <row r="16" ht="15">
      <c r="C16" s="11"/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Gawthorpe</dc:creator>
  <cp:keywords/>
  <dc:description/>
  <cp:lastModifiedBy>Martyn</cp:lastModifiedBy>
  <dcterms:created xsi:type="dcterms:W3CDTF">2010-10-15T21:02:55Z</dcterms:created>
  <dcterms:modified xsi:type="dcterms:W3CDTF">2017-04-04T15:16:11Z</dcterms:modified>
  <cp:category/>
  <cp:version/>
  <cp:contentType/>
  <cp:contentStatus/>
</cp:coreProperties>
</file>